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<sst xmlns="http://schemas.openxmlformats.org/spreadsheetml/2006/main" count="48" uniqueCount="36">
  <si>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Nutzung des Angebotskonfigurators:</t>
  </si>
  <si>
    <t xml:space="preserve">Als Grundeinstellung ist das Equipment für Inhalations-Anwendungen mit Ionisation gewählt! </t>
  </si>
  <si>
    <r>
      <t xml:space="preserve">Durch Verändern, hinzufügen oder entfernen der Zahlen in Spalte </t>
    </r>
    <r>
      <rPr>
        <sz val="13"/>
        <color indexed="32"/>
        <rFont val="Arial Black"/>
        <family val="2"/>
      </rPr>
      <t>A</t>
    </r>
    <r>
      <rPr>
        <sz val="12"/>
        <color indexed="32"/>
        <rFont val="Arial"/>
        <family val="2"/>
      </rPr>
      <t xml:space="preserve"> (Anzahl) kann ein individuelles Angebot erstellt </t>
    </r>
  </si>
  <si>
    <t>werden!</t>
  </si>
  <si>
    <r>
      <t>Beispiel:</t>
    </r>
    <r>
      <rPr>
        <sz val="12"/>
        <color indexed="8"/>
        <rFont val="Arial"/>
        <family val="2"/>
      </rPr>
      <t xml:space="preserve"> die Zahl 1 in Zeile 13 entfernen und dafür in Zeile 15 einfügen = Konzentrator inklusive Beauty-Anwendungen!</t>
    </r>
  </si>
  <si>
    <t>Kauf – Option</t>
  </si>
  <si>
    <t>Anzahl</t>
  </si>
  <si>
    <t xml:space="preserve"> Geräte / Produktbezeichnung</t>
  </si>
  <si>
    <t>Gesamtwert</t>
  </si>
  <si>
    <r>
      <t xml:space="preserve"> p02-Messgerät TM 300 T</t>
    </r>
    <r>
      <rPr>
        <b/>
        <sz val="11"/>
        <color indexed="18"/>
        <rFont val="Arial"/>
        <family val="2"/>
      </rPr>
      <t xml:space="preserve"> </t>
    </r>
    <r>
      <rPr>
        <sz val="9"/>
        <color indexed="18"/>
        <rFont val="Arial"/>
        <family val="2"/>
      </rPr>
      <t>(zur Messung des p02)</t>
    </r>
  </si>
  <si>
    <r>
      <t xml:space="preserve"> </t>
    </r>
    <r>
      <rPr>
        <b/>
        <sz val="11"/>
        <color indexed="18"/>
        <rFont val="Arial"/>
        <family val="2"/>
      </rPr>
      <t>Sauerstoff-Konzentrator Ionisation</t>
    </r>
    <r>
      <rPr>
        <i/>
        <sz val="9"/>
        <color indexed="18"/>
        <rFont val="Arial"/>
        <family val="2"/>
      </rPr>
      <t xml:space="preserve"> (P 6000 M ION / 5000 ION S)</t>
    </r>
    <r>
      <rPr>
        <b/>
        <i/>
        <sz val="9"/>
        <color indexed="18"/>
        <rFont val="Arial"/>
        <family val="2"/>
      </rPr>
      <t xml:space="preserve"> </t>
    </r>
    <r>
      <rPr>
        <b/>
        <i/>
        <u val="single"/>
        <sz val="9"/>
        <color indexed="18"/>
        <rFont val="Arial"/>
        <family val="2"/>
      </rPr>
      <t>nur</t>
    </r>
    <r>
      <rPr>
        <b/>
        <i/>
        <sz val="9"/>
        <color indexed="18"/>
        <rFont val="Arial"/>
        <family val="2"/>
      </rPr>
      <t xml:space="preserve"> Inhalation!</t>
    </r>
  </si>
  <si>
    <r>
      <t xml:space="preserve"> Marketingpaket</t>
    </r>
    <r>
      <rPr>
        <b/>
        <i/>
        <sz val="9"/>
        <color indexed="18"/>
        <rFont val="Arial"/>
        <family val="2"/>
      </rPr>
      <t xml:space="preserve"> (50 x Masken, 5 x Multivitamine, Werbematerial)</t>
    </r>
  </si>
  <si>
    <r>
      <t xml:space="preserve"> Oxicutan Beauty</t>
    </r>
    <r>
      <rPr>
        <sz val="10.5"/>
        <color indexed="20"/>
        <rFont val="Arial"/>
        <family val="2"/>
      </rPr>
      <t xml:space="preserve"> Konzentrator</t>
    </r>
    <r>
      <rPr>
        <i/>
        <sz val="10.5"/>
        <color indexed="20"/>
        <rFont val="Arial"/>
        <family val="2"/>
      </rPr>
      <t xml:space="preserve"> </t>
    </r>
    <r>
      <rPr>
        <i/>
        <sz val="8"/>
        <color indexed="20"/>
        <rFont val="Arial"/>
        <family val="2"/>
      </rPr>
      <t xml:space="preserve">(5000 ION S Multi Plus) </t>
    </r>
    <r>
      <rPr>
        <b/>
        <i/>
        <sz val="9"/>
        <color indexed="20"/>
        <rFont val="Arial"/>
        <family val="2"/>
      </rPr>
      <t>inkl. Kosmetik!</t>
    </r>
  </si>
  <si>
    <r>
      <t xml:space="preserve"> Oxicutan</t>
    </r>
    <r>
      <rPr>
        <b/>
        <i/>
        <sz val="12"/>
        <color indexed="20"/>
        <rFont val="Arial"/>
        <family val="2"/>
      </rPr>
      <t xml:space="preserve"> </t>
    </r>
    <r>
      <rPr>
        <b/>
        <i/>
        <sz val="9"/>
        <color indexed="20"/>
        <rFont val="Arial"/>
        <family val="2"/>
      </rPr>
      <t>Beauty</t>
    </r>
    <r>
      <rPr>
        <b/>
        <i/>
        <sz val="12"/>
        <color indexed="20"/>
        <rFont val="Arial"/>
        <family val="2"/>
      </rPr>
      <t>-</t>
    </r>
    <r>
      <rPr>
        <b/>
        <i/>
        <sz val="9"/>
        <color indexed="20"/>
        <rFont val="Arial"/>
        <family val="2"/>
      </rPr>
      <t>Vita-Brusher</t>
    </r>
  </si>
  <si>
    <r>
      <t xml:space="preserve"> Oxicutan </t>
    </r>
    <r>
      <rPr>
        <b/>
        <i/>
        <sz val="9"/>
        <color indexed="20"/>
        <rFont val="Arial"/>
        <family val="2"/>
      </rPr>
      <t>Beauty Wirkstofflösung</t>
    </r>
  </si>
  <si>
    <t xml:space="preserve"> Bewegungstrainer</t>
  </si>
  <si>
    <t xml:space="preserve"> Relax Liege</t>
  </si>
  <si>
    <r>
      <t xml:space="preserve"> TCM </t>
    </r>
    <r>
      <rPr>
        <b/>
        <i/>
        <sz val="12"/>
        <color indexed="17"/>
        <rFont val="Arial"/>
        <family val="2"/>
      </rPr>
      <t>Shiatsu-</t>
    </r>
    <r>
      <rPr>
        <sz val="12"/>
        <color indexed="17"/>
        <rFont val="Arial"/>
        <family val="2"/>
      </rPr>
      <t xml:space="preserve"> </t>
    </r>
    <r>
      <rPr>
        <b/>
        <i/>
        <sz val="9"/>
        <color indexed="17"/>
        <rFont val="Arial"/>
        <family val="2"/>
      </rPr>
      <t>Full Body Massagesessel</t>
    </r>
  </si>
  <si>
    <t>Total</t>
  </si>
  <si>
    <t xml:space="preserve">Geräte - Zubehör </t>
  </si>
  <si>
    <t>Skonto -</t>
  </si>
  <si>
    <t xml:space="preserve">Gesamt netto </t>
  </si>
  <si>
    <r>
      <t xml:space="preserve">Beispiel: </t>
    </r>
    <r>
      <rPr>
        <sz val="12"/>
        <color indexed="8"/>
        <rFont val="Arial"/>
        <family val="2"/>
      </rPr>
      <t>die Zahl 1 in Zeile 13 entfernen und dafür in Zeile 15 einfügen = Konzentrator inklusive Beauty-Anwendungen!</t>
    </r>
  </si>
  <si>
    <t>Leasing-Mietkauf Option</t>
  </si>
  <si>
    <t xml:space="preserve"> Geräte – Produktbezeichnung</t>
  </si>
  <si>
    <r>
      <t xml:space="preserve"> Sauerstoff-Konzentrator</t>
    </r>
    <r>
      <rPr>
        <sz val="10"/>
        <color indexed="32"/>
        <rFont val="Arial"/>
        <family val="2"/>
      </rPr>
      <t xml:space="preserve"> Ionisation </t>
    </r>
    <r>
      <rPr>
        <sz val="8"/>
        <color indexed="32"/>
        <rFont val="Arial"/>
        <family val="2"/>
      </rPr>
      <t xml:space="preserve">(P 6000 M ION / 5000 ION S) </t>
    </r>
    <r>
      <rPr>
        <b/>
        <i/>
        <sz val="8"/>
        <color indexed="32"/>
        <rFont val="Arial"/>
        <family val="2"/>
      </rPr>
      <t>nur INHALATION!</t>
    </r>
  </si>
  <si>
    <r>
      <t xml:space="preserve"> Marketing Paket </t>
    </r>
    <r>
      <rPr>
        <sz val="9"/>
        <color indexed="18"/>
        <rFont val="Arial"/>
        <family val="2"/>
      </rPr>
      <t>(50 x Masken, 5 x Multivitamine, Werbematerial</t>
    </r>
    <r>
      <rPr>
        <sz val="8"/>
        <color indexed="18"/>
        <rFont val="Arial"/>
        <family val="2"/>
      </rPr>
      <t>)</t>
    </r>
  </si>
  <si>
    <r>
      <t xml:space="preserve"> Oxicutan Beauty Konzentrator</t>
    </r>
    <r>
      <rPr>
        <sz val="9"/>
        <color indexed="20"/>
        <rFont val="Arial"/>
        <family val="2"/>
      </rPr>
      <t xml:space="preserve"> </t>
    </r>
    <r>
      <rPr>
        <sz val="8"/>
        <color indexed="20"/>
        <rFont val="Arial"/>
        <family val="2"/>
      </rPr>
      <t xml:space="preserve">(5000 ION S Multi Plus) </t>
    </r>
    <r>
      <rPr>
        <b/>
        <i/>
        <sz val="8"/>
        <color indexed="20"/>
        <rFont val="Arial"/>
        <family val="2"/>
      </rPr>
      <t>inkl. KOSMETIK!</t>
    </r>
  </si>
  <si>
    <r>
      <t xml:space="preserve"> Oxicutan Beauty </t>
    </r>
    <r>
      <rPr>
        <sz val="11"/>
        <color indexed="20"/>
        <rFont val="Arial"/>
        <family val="2"/>
      </rPr>
      <t>Brusher</t>
    </r>
  </si>
  <si>
    <r>
      <t xml:space="preserve"> Oxicutan Beauty </t>
    </r>
    <r>
      <rPr>
        <sz val="9"/>
        <color indexed="20"/>
        <rFont val="Arial"/>
        <family val="2"/>
      </rPr>
      <t>Wirkstofflösung</t>
    </r>
  </si>
  <si>
    <r>
      <t xml:space="preserve"> TCM </t>
    </r>
    <r>
      <rPr>
        <b/>
        <i/>
        <sz val="10"/>
        <color indexed="17"/>
        <rFont val="Arial"/>
        <family val="2"/>
      </rPr>
      <t>Shiatsu</t>
    </r>
    <r>
      <rPr>
        <b/>
        <i/>
        <sz val="11"/>
        <color indexed="17"/>
        <rFont val="Arial"/>
        <family val="2"/>
      </rPr>
      <t>-</t>
    </r>
    <r>
      <rPr>
        <sz val="9"/>
        <color indexed="17"/>
        <rFont val="Arial"/>
        <family val="2"/>
      </rPr>
      <t xml:space="preserve"> </t>
    </r>
    <r>
      <rPr>
        <i/>
        <sz val="9"/>
        <color indexed="17"/>
        <rFont val="Arial"/>
        <family val="2"/>
      </rPr>
      <t>Full Body Massagesessel</t>
    </r>
  </si>
  <si>
    <r>
      <t>Gerät</t>
    </r>
    <r>
      <rPr>
        <sz val="12"/>
        <color indexed="9"/>
        <rFont val="Arial"/>
        <family val="2"/>
      </rPr>
      <t>/</t>
    </r>
    <r>
      <rPr>
        <b/>
        <sz val="12"/>
        <color indexed="9"/>
        <rFont val="Arial"/>
        <family val="2"/>
      </rPr>
      <t>e – Zubehör</t>
    </r>
  </si>
  <si>
    <t>Monate</t>
  </si>
  <si>
    <t xml:space="preserve">Leasing - Mietkaufvarianten </t>
  </si>
  <si>
    <t xml:space="preserve">monatliche Rate </t>
  </si>
  <si>
    <r>
      <t xml:space="preserve">Nach Ablauf der Leasing-Mietzeit gehen die Geräte zum Preis einer Rate in Ihr Eigentum über - </t>
    </r>
    <r>
      <rPr>
        <b/>
        <i/>
        <sz val="13"/>
        <color indexed="9"/>
        <rFont val="Arial"/>
        <family val="2"/>
      </rPr>
      <t>kein Restwert!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</si>
</sst>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0.00%"/>
  </numFmts>
  <fonts count="71">
    <font>
      <sz val="10"/>
      <name val="Arial"/>
      <family val="2"/>
    </font>
    <font>
      <b/>
      <sz val="12"/>
      <color indexed="17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"/>
      <family val="2"/>
    </font>
    <font>
      <b/>
      <sz val="13"/>
      <color indexed="10"/>
      <name val="Arial Black"/>
      <family val="2"/>
    </font>
    <font>
      <sz val="12"/>
      <color indexed="32"/>
      <name val="Arial"/>
      <family val="2"/>
    </font>
    <font>
      <sz val="13"/>
      <color indexed="32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.5"/>
      <color indexed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i/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i/>
      <u val="single"/>
      <sz val="9"/>
      <color indexed="18"/>
      <name val="Arial"/>
      <family val="2"/>
    </font>
    <font>
      <b/>
      <sz val="10.5"/>
      <color indexed="18"/>
      <name val="Arial"/>
      <family val="2"/>
    </font>
    <font>
      <sz val="11"/>
      <color indexed="20"/>
      <name val="Arial"/>
      <family val="2"/>
    </font>
    <font>
      <b/>
      <sz val="10.5"/>
      <color indexed="20"/>
      <name val="Arial"/>
      <family val="2"/>
    </font>
    <font>
      <sz val="10.5"/>
      <color indexed="20"/>
      <name val="Arial"/>
      <family val="2"/>
    </font>
    <font>
      <i/>
      <sz val="10.5"/>
      <color indexed="20"/>
      <name val="Arial"/>
      <family val="2"/>
    </font>
    <font>
      <i/>
      <sz val="8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name val="Arial"/>
      <family val="2"/>
    </font>
    <font>
      <b/>
      <sz val="11"/>
      <color indexed="20"/>
      <name val="Arial"/>
      <family val="2"/>
    </font>
    <font>
      <b/>
      <i/>
      <sz val="12"/>
      <color indexed="2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i/>
      <sz val="9"/>
      <color indexed="17"/>
      <name val="Arial"/>
      <family val="2"/>
    </font>
    <font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Black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10"/>
      <color indexed="18"/>
      <name val="Arial Black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sz val="8"/>
      <color indexed="32"/>
      <name val="Arial"/>
      <family val="2"/>
    </font>
    <font>
      <b/>
      <i/>
      <sz val="8"/>
      <color indexed="32"/>
      <name val="Arial"/>
      <family val="2"/>
    </font>
    <font>
      <b/>
      <sz val="11"/>
      <color indexed="32"/>
      <name val="Arial"/>
      <family val="2"/>
    </font>
    <font>
      <sz val="8"/>
      <color indexed="18"/>
      <name val="Arial"/>
      <family val="2"/>
    </font>
    <font>
      <sz val="12"/>
      <color indexed="20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b/>
      <i/>
      <sz val="8"/>
      <color indexed="20"/>
      <name val="Arial"/>
      <family val="2"/>
    </font>
    <font>
      <b/>
      <sz val="10"/>
      <color indexed="20"/>
      <name val="Arial"/>
      <family val="2"/>
    </font>
    <font>
      <sz val="10.5"/>
      <color indexed="17"/>
      <name val="Arial"/>
      <family val="2"/>
    </font>
    <font>
      <b/>
      <sz val="10.5"/>
      <color indexed="17"/>
      <name val="Arial"/>
      <family val="2"/>
    </font>
    <font>
      <b/>
      <sz val="13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1"/>
      <color indexed="17"/>
      <name val="Arial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9"/>
      <name val="Arial"/>
      <family val="2"/>
    </font>
    <font>
      <b/>
      <sz val="12"/>
      <color indexed="18"/>
      <name val="Arial"/>
      <family val="2"/>
    </font>
    <font>
      <b/>
      <i/>
      <sz val="13"/>
      <color indexed="9"/>
      <name val="Arial"/>
      <family val="2"/>
    </font>
    <font>
      <b/>
      <sz val="12.5"/>
      <color indexed="9"/>
      <name val="Arial"/>
      <family val="2"/>
    </font>
    <font>
      <b/>
      <sz val="12.5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2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7" fillId="2" borderId="0" xfId="0" applyFont="1" applyFill="1" applyBorder="1" applyAlignment="1">
      <alignment horizontal="left"/>
    </xf>
    <xf numFmtId="164" fontId="9" fillId="3" borderId="1" xfId="0" applyFont="1" applyFill="1" applyBorder="1" applyAlignment="1" applyProtection="1">
      <alignment horizontal="center"/>
      <protection locked="0"/>
    </xf>
    <xf numFmtId="164" fontId="10" fillId="2" borderId="2" xfId="0" applyFont="1" applyFill="1" applyBorder="1" applyAlignment="1">
      <alignment/>
    </xf>
    <xf numFmtId="164" fontId="11" fillId="2" borderId="2" xfId="0" applyFont="1" applyFill="1" applyBorder="1" applyAlignment="1">
      <alignment horizontal="center"/>
    </xf>
    <xf numFmtId="164" fontId="12" fillId="2" borderId="3" xfId="0" applyFont="1" applyFill="1" applyBorder="1" applyAlignment="1">
      <alignment horizontal="right"/>
    </xf>
    <xf numFmtId="164" fontId="0" fillId="0" borderId="0" xfId="0" applyFont="1" applyAlignment="1">
      <alignment/>
    </xf>
    <xf numFmtId="164" fontId="13" fillId="4" borderId="1" xfId="0" applyFont="1" applyFill="1" applyBorder="1" applyAlignment="1" applyProtection="1">
      <alignment horizontal="center"/>
      <protection locked="0"/>
    </xf>
    <xf numFmtId="164" fontId="14" fillId="4" borderId="2" xfId="0" applyFont="1" applyFill="1" applyBorder="1" applyAlignment="1">
      <alignment/>
    </xf>
    <xf numFmtId="164" fontId="12" fillId="4" borderId="2" xfId="0" applyFont="1" applyFill="1" applyBorder="1" applyAlignment="1">
      <alignment horizontal="center"/>
    </xf>
    <xf numFmtId="165" fontId="11" fillId="4" borderId="3" xfId="0" applyNumberFormat="1" applyFont="1" applyFill="1" applyBorder="1" applyAlignment="1">
      <alignment horizontal="right"/>
    </xf>
    <xf numFmtId="164" fontId="13" fillId="4" borderId="4" xfId="0" applyFont="1" applyFill="1" applyBorder="1" applyAlignment="1" applyProtection="1">
      <alignment horizontal="center"/>
      <protection locked="0"/>
    </xf>
    <xf numFmtId="164" fontId="14" fillId="4" borderId="0" xfId="0" applyFont="1" applyFill="1" applyBorder="1" applyAlignment="1">
      <alignment horizontal="left"/>
    </xf>
    <xf numFmtId="164" fontId="12" fillId="4" borderId="0" xfId="0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right"/>
    </xf>
    <xf numFmtId="164" fontId="19" fillId="4" borderId="0" xfId="0" applyFont="1" applyFill="1" applyBorder="1" applyAlignment="1">
      <alignment horizontal="left"/>
    </xf>
    <xf numFmtId="165" fontId="12" fillId="4" borderId="0" xfId="0" applyNumberFormat="1" applyFont="1" applyFill="1" applyBorder="1" applyAlignment="1">
      <alignment horizontal="center"/>
    </xf>
    <xf numFmtId="164" fontId="20" fillId="5" borderId="4" xfId="0" applyFont="1" applyFill="1" applyBorder="1" applyAlignment="1" applyProtection="1">
      <alignment horizontal="center"/>
      <protection locked="0"/>
    </xf>
    <xf numFmtId="164" fontId="21" fillId="5" borderId="0" xfId="0" applyFont="1" applyFill="1" applyBorder="1" applyAlignment="1">
      <alignment horizontal="left"/>
    </xf>
    <xf numFmtId="164" fontId="12" fillId="5" borderId="0" xfId="0" applyFont="1" applyFill="1" applyBorder="1" applyAlignment="1">
      <alignment horizontal="center"/>
    </xf>
    <xf numFmtId="165" fontId="11" fillId="5" borderId="5" xfId="0" applyNumberFormat="1" applyFont="1" applyFill="1" applyBorder="1" applyAlignment="1">
      <alignment horizontal="right"/>
    </xf>
    <xf numFmtId="164" fontId="26" fillId="0" borderId="0" xfId="0" applyFont="1" applyAlignment="1">
      <alignment/>
    </xf>
    <xf numFmtId="164" fontId="27" fillId="5" borderId="0" xfId="0" applyFont="1" applyFill="1" applyBorder="1" applyAlignment="1">
      <alignment horizontal="left"/>
    </xf>
    <xf numFmtId="164" fontId="29" fillId="6" borderId="4" xfId="0" applyFont="1" applyFill="1" applyBorder="1" applyAlignment="1" applyProtection="1">
      <alignment horizontal="center"/>
      <protection locked="0"/>
    </xf>
    <xf numFmtId="164" fontId="30" fillId="6" borderId="0" xfId="0" applyFont="1" applyFill="1" applyBorder="1" applyAlignment="1">
      <alignment horizontal="left"/>
    </xf>
    <xf numFmtId="164" fontId="30" fillId="6" borderId="0" xfId="0" applyFont="1" applyFill="1" applyBorder="1" applyAlignment="1">
      <alignment horizontal="center"/>
    </xf>
    <xf numFmtId="165" fontId="31" fillId="6" borderId="5" xfId="0" applyNumberFormat="1" applyFont="1" applyFill="1" applyBorder="1" applyAlignment="1">
      <alignment horizontal="right"/>
    </xf>
    <xf numFmtId="164" fontId="32" fillId="0" borderId="0" xfId="0" applyFont="1" applyAlignment="1">
      <alignment/>
    </xf>
    <xf numFmtId="164" fontId="33" fillId="6" borderId="0" xfId="0" applyFont="1" applyFill="1" applyBorder="1" applyAlignment="1">
      <alignment horizontal="left"/>
    </xf>
    <xf numFmtId="165" fontId="30" fillId="6" borderId="0" xfId="0" applyNumberFormat="1" applyFont="1" applyFill="1" applyBorder="1" applyAlignment="1">
      <alignment horizontal="center"/>
    </xf>
    <xf numFmtId="164" fontId="36" fillId="0" borderId="0" xfId="0" applyFont="1" applyAlignment="1">
      <alignment/>
    </xf>
    <xf numFmtId="164" fontId="37" fillId="7" borderId="6" xfId="0" applyFont="1" applyFill="1" applyBorder="1" applyAlignment="1" applyProtection="1">
      <alignment horizontal="center"/>
      <protection locked="0"/>
    </xf>
    <xf numFmtId="164" fontId="37" fillId="7" borderId="7" xfId="0" applyFont="1" applyFill="1" applyBorder="1" applyAlignment="1">
      <alignment horizontal="left"/>
    </xf>
    <xf numFmtId="164" fontId="38" fillId="7" borderId="8" xfId="0" applyFont="1" applyFill="1" applyBorder="1" applyAlignment="1">
      <alignment horizontal="center"/>
    </xf>
    <xf numFmtId="165" fontId="37" fillId="7" borderId="9" xfId="0" applyFont="1" applyFill="1" applyBorder="1" applyAlignment="1">
      <alignment horizontal="right"/>
    </xf>
    <xf numFmtId="164" fontId="39" fillId="0" borderId="0" xfId="0" applyFont="1" applyBorder="1" applyAlignment="1">
      <alignment/>
    </xf>
    <xf numFmtId="164" fontId="39" fillId="0" borderId="0" xfId="0" applyFont="1" applyAlignment="1">
      <alignment/>
    </xf>
    <xf numFmtId="166" fontId="37" fillId="8" borderId="10" xfId="0" applyNumberFormat="1" applyFont="1" applyFill="1" applyBorder="1" applyAlignment="1" applyProtection="1">
      <alignment horizontal="center"/>
      <protection locked="0"/>
    </xf>
    <xf numFmtId="166" fontId="37" fillId="8" borderId="10" xfId="0" applyNumberFormat="1" applyFont="1" applyFill="1" applyBorder="1" applyAlignment="1">
      <alignment horizontal="left"/>
    </xf>
    <xf numFmtId="166" fontId="38" fillId="8" borderId="10" xfId="0" applyNumberFormat="1" applyFont="1" applyFill="1" applyBorder="1" applyAlignment="1">
      <alignment horizontal="center"/>
    </xf>
    <xf numFmtId="165" fontId="37" fillId="8" borderId="10" xfId="0" applyNumberFormat="1" applyFont="1" applyFill="1" applyBorder="1" applyAlignment="1">
      <alignment horizontal="right"/>
    </xf>
    <xf numFmtId="165" fontId="37" fillId="8" borderId="9" xfId="0" applyNumberFormat="1" applyFont="1" applyFill="1" applyBorder="1" applyAlignment="1">
      <alignment/>
    </xf>
    <xf numFmtId="166" fontId="39" fillId="2" borderId="0" xfId="0" applyNumberFormat="1" applyFont="1" applyFill="1" applyAlignment="1">
      <alignment/>
    </xf>
    <xf numFmtId="164" fontId="40" fillId="2" borderId="11" xfId="0" applyFont="1" applyFill="1" applyBorder="1" applyAlignment="1" applyProtection="1">
      <alignment horizontal="center"/>
      <protection locked="0"/>
    </xf>
    <xf numFmtId="164" fontId="41" fillId="2" borderId="2" xfId="0" applyFont="1" applyFill="1" applyBorder="1" applyAlignment="1">
      <alignment horizontal="right"/>
    </xf>
    <xf numFmtId="166" fontId="42" fillId="2" borderId="0" xfId="0" applyNumberFormat="1" applyFont="1" applyFill="1" applyAlignment="1">
      <alignment horizontal="center"/>
    </xf>
    <xf numFmtId="164" fontId="43" fillId="2" borderId="0" xfId="0" applyFont="1" applyFill="1" applyAlignment="1">
      <alignment horizontal="center"/>
    </xf>
    <xf numFmtId="164" fontId="43" fillId="2" borderId="5" xfId="0" applyFont="1" applyFill="1" applyBorder="1" applyAlignment="1">
      <alignment/>
    </xf>
    <xf numFmtId="164" fontId="43" fillId="2" borderId="0" xfId="0" applyFont="1" applyFill="1" applyBorder="1" applyAlignment="1">
      <alignment/>
    </xf>
    <xf numFmtId="164" fontId="40" fillId="9" borderId="12" xfId="0" applyFont="1" applyFill="1" applyBorder="1" applyAlignment="1" applyProtection="1">
      <alignment horizontal="center"/>
      <protection locked="0"/>
    </xf>
    <xf numFmtId="164" fontId="37" fillId="9" borderId="10" xfId="0" applyFont="1" applyFill="1" applyBorder="1" applyAlignment="1">
      <alignment horizontal="left"/>
    </xf>
    <xf numFmtId="164" fontId="44" fillId="9" borderId="10" xfId="0" applyFont="1" applyFill="1" applyBorder="1" applyAlignment="1">
      <alignment horizontal="center"/>
    </xf>
    <xf numFmtId="164" fontId="44" fillId="9" borderId="10" xfId="0" applyFont="1" applyFill="1" applyBorder="1" applyAlignment="1">
      <alignment/>
    </xf>
    <xf numFmtId="165" fontId="45" fillId="9" borderId="13" xfId="0" applyFont="1" applyFill="1" applyBorder="1" applyAlignment="1">
      <alignment/>
    </xf>
    <xf numFmtId="164" fontId="37" fillId="2" borderId="0" xfId="0" applyFont="1" applyFill="1" applyBorder="1" applyAlignment="1">
      <alignment/>
    </xf>
    <xf numFmtId="164" fontId="40" fillId="2" borderId="0" xfId="0" applyFont="1" applyFill="1" applyBorder="1" applyAlignment="1" applyProtection="1">
      <alignment horizontal="center"/>
      <protection locked="0"/>
    </xf>
    <xf numFmtId="164" fontId="37" fillId="2" borderId="0" xfId="0" applyFont="1" applyFill="1" applyBorder="1" applyAlignment="1">
      <alignment horizontal="left"/>
    </xf>
    <xf numFmtId="164" fontId="44" fillId="2" borderId="0" xfId="0" applyFont="1" applyFill="1" applyBorder="1" applyAlignment="1">
      <alignment horizontal="center"/>
    </xf>
    <xf numFmtId="164" fontId="44" fillId="2" borderId="0" xfId="0" applyFont="1" applyFill="1" applyBorder="1" applyAlignment="1">
      <alignment/>
    </xf>
    <xf numFmtId="164" fontId="45" fillId="2" borderId="0" xfId="0" applyFont="1" applyFill="1" applyBorder="1" applyAlignment="1">
      <alignment/>
    </xf>
    <xf numFmtId="164" fontId="7" fillId="2" borderId="0" xfId="0" applyFont="1" applyFill="1" applyBorder="1" applyAlignment="1" applyProtection="1">
      <alignment horizontal="center"/>
      <protection locked="0"/>
    </xf>
    <xf numFmtId="164" fontId="7" fillId="2" borderId="0" xfId="0" applyFont="1" applyFill="1" applyBorder="1" applyAlignment="1">
      <alignment horizontal="right"/>
    </xf>
    <xf numFmtId="164" fontId="11" fillId="2" borderId="0" xfId="0" applyFont="1" applyFill="1" applyBorder="1" applyAlignment="1">
      <alignment horizontal="center"/>
    </xf>
    <xf numFmtId="164" fontId="46" fillId="2" borderId="0" xfId="0" applyFont="1" applyFill="1" applyBorder="1" applyAlignment="1">
      <alignment horizontal="right"/>
    </xf>
    <xf numFmtId="164" fontId="9" fillId="3" borderId="4" xfId="0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/>
    </xf>
    <xf numFmtId="164" fontId="11" fillId="4" borderId="1" xfId="0" applyFont="1" applyFill="1" applyBorder="1" applyAlignment="1" applyProtection="1">
      <alignment horizontal="center"/>
      <protection locked="0"/>
    </xf>
    <xf numFmtId="164" fontId="5" fillId="4" borderId="4" xfId="0" applyFont="1" applyFill="1" applyBorder="1" applyAlignment="1" applyProtection="1">
      <alignment horizontal="center"/>
      <protection locked="0"/>
    </xf>
    <xf numFmtId="164" fontId="47" fillId="4" borderId="0" xfId="0" applyFont="1" applyFill="1" applyBorder="1" applyAlignment="1">
      <alignment horizontal="left"/>
    </xf>
    <xf numFmtId="164" fontId="51" fillId="4" borderId="0" xfId="0" applyFont="1" applyFill="1" applyBorder="1" applyAlignment="1">
      <alignment horizontal="center"/>
    </xf>
    <xf numFmtId="165" fontId="5" fillId="4" borderId="5" xfId="0" applyNumberFormat="1" applyFont="1" applyFill="1" applyBorder="1" applyAlignment="1">
      <alignment horizontal="right"/>
    </xf>
    <xf numFmtId="164" fontId="11" fillId="4" borderId="4" xfId="0" applyFont="1" applyFill="1" applyBorder="1" applyAlignment="1" applyProtection="1">
      <alignment horizontal="center"/>
      <protection locked="0"/>
    </xf>
    <xf numFmtId="164" fontId="53" fillId="5" borderId="4" xfId="0" applyFont="1" applyFill="1" applyBorder="1" applyAlignment="1" applyProtection="1">
      <alignment horizontal="center"/>
      <protection locked="0"/>
    </xf>
    <xf numFmtId="164" fontId="27" fillId="5" borderId="0" xfId="0" applyFont="1" applyFill="1" applyBorder="1" applyAlignment="1">
      <alignment horizontal="center"/>
    </xf>
    <xf numFmtId="165" fontId="53" fillId="5" borderId="5" xfId="0" applyNumberFormat="1" applyFont="1" applyFill="1" applyBorder="1" applyAlignment="1">
      <alignment horizontal="right"/>
    </xf>
    <xf numFmtId="164" fontId="26" fillId="0" borderId="0" xfId="0" applyFont="1" applyBorder="1" applyAlignment="1">
      <alignment/>
    </xf>
    <xf numFmtId="164" fontId="57" fillId="5" borderId="0" xfId="0" applyFont="1" applyFill="1" applyBorder="1" applyAlignment="1">
      <alignment horizontal="left"/>
    </xf>
    <xf numFmtId="164" fontId="58" fillId="6" borderId="4" xfId="0" applyFont="1" applyFill="1" applyBorder="1" applyAlignment="1" applyProtection="1">
      <alignment horizontal="center"/>
      <protection locked="0"/>
    </xf>
    <xf numFmtId="164" fontId="59" fillId="6" borderId="0" xfId="0" applyFont="1" applyFill="1" applyBorder="1" applyAlignment="1">
      <alignment horizontal="center"/>
    </xf>
    <xf numFmtId="164" fontId="60" fillId="0" borderId="0" xfId="0" applyFont="1" applyAlignment="1">
      <alignment/>
    </xf>
    <xf numFmtId="164" fontId="31" fillId="6" borderId="4" xfId="0" applyFont="1" applyFill="1" applyBorder="1" applyAlignment="1" applyProtection="1">
      <alignment horizontal="center"/>
      <protection locked="0"/>
    </xf>
    <xf numFmtId="164" fontId="61" fillId="6" borderId="0" xfId="0" applyFont="1" applyFill="1" applyBorder="1" applyAlignment="1">
      <alignment horizontal="left"/>
    </xf>
    <xf numFmtId="164" fontId="36" fillId="0" borderId="0" xfId="0" applyFont="1" applyBorder="1" applyAlignment="1">
      <alignment/>
    </xf>
    <xf numFmtId="166" fontId="66" fillId="8" borderId="4" xfId="0" applyNumberFormat="1" applyFont="1" applyFill="1" applyBorder="1" applyAlignment="1" applyProtection="1">
      <alignment horizontal="center"/>
      <protection locked="0"/>
    </xf>
    <xf numFmtId="164" fontId="9" fillId="8" borderId="0" xfId="0" applyFont="1" applyFill="1" applyBorder="1" applyAlignment="1">
      <alignment horizontal="left"/>
    </xf>
    <xf numFmtId="165" fontId="9" fillId="8" borderId="0" xfId="0" applyNumberFormat="1" applyFont="1" applyFill="1" applyBorder="1" applyAlignment="1">
      <alignment horizontal="center"/>
    </xf>
    <xf numFmtId="165" fontId="66" fillId="8" borderId="5" xfId="0" applyNumberFormat="1" applyFont="1" applyFill="1" applyBorder="1" applyAlignment="1">
      <alignment horizontal="right"/>
    </xf>
    <xf numFmtId="164" fontId="37" fillId="7" borderId="8" xfId="0" applyFont="1" applyFill="1" applyBorder="1" applyAlignment="1">
      <alignment horizontal="center"/>
    </xf>
    <xf numFmtId="164" fontId="39" fillId="0" borderId="10" xfId="0" applyFont="1" applyBorder="1" applyAlignment="1">
      <alignment/>
    </xf>
    <xf numFmtId="164" fontId="14" fillId="0" borderId="14" xfId="0" applyFont="1" applyBorder="1" applyAlignment="1" applyProtection="1">
      <alignment horizontal="center"/>
      <protection locked="0"/>
    </xf>
    <xf numFmtId="164" fontId="26" fillId="0" borderId="0" xfId="0" applyFont="1" applyAlignment="1">
      <alignment horizontal="center"/>
    </xf>
    <xf numFmtId="164" fontId="42" fillId="10" borderId="0" xfId="0" applyFont="1" applyFill="1" applyAlignment="1">
      <alignment horizontal="center"/>
    </xf>
    <xf numFmtId="164" fontId="42" fillId="11" borderId="2" xfId="0" applyFont="1" applyFill="1" applyBorder="1" applyAlignment="1">
      <alignment horizontal="center"/>
    </xf>
    <xf numFmtId="164" fontId="42" fillId="12" borderId="3" xfId="0" applyFont="1" applyFill="1" applyBorder="1" applyAlignment="1">
      <alignment horizontal="center"/>
    </xf>
    <xf numFmtId="164" fontId="26" fillId="0" borderId="0" xfId="0" applyFont="1" applyAlignment="1">
      <alignment horizontal="right"/>
    </xf>
    <xf numFmtId="164" fontId="42" fillId="11" borderId="0" xfId="0" applyFont="1" applyFill="1" applyAlignment="1">
      <alignment horizontal="center"/>
    </xf>
    <xf numFmtId="164" fontId="42" fillId="12" borderId="5" xfId="0" applyFont="1" applyFill="1" applyBorder="1" applyAlignment="1">
      <alignment horizontal="center"/>
    </xf>
    <xf numFmtId="164" fontId="40" fillId="0" borderId="14" xfId="0" applyFont="1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43" fillId="10" borderId="0" xfId="0" applyFont="1" applyFill="1" applyAlignment="1">
      <alignment horizontal="center"/>
    </xf>
    <xf numFmtId="164" fontId="43" fillId="11" borderId="0" xfId="0" applyFont="1" applyFill="1" applyAlignment="1">
      <alignment horizontal="center"/>
    </xf>
    <xf numFmtId="164" fontId="43" fillId="12" borderId="5" xfId="0" applyFont="1" applyFill="1" applyBorder="1" applyAlignment="1">
      <alignment horizontal="center"/>
    </xf>
    <xf numFmtId="164" fontId="14" fillId="0" borderId="12" xfId="0" applyFont="1" applyBorder="1" applyAlignment="1" applyProtection="1">
      <alignment horizontal="center"/>
      <protection locked="0"/>
    </xf>
    <xf numFmtId="164" fontId="14" fillId="0" borderId="10" xfId="0" applyFont="1" applyBorder="1" applyAlignment="1">
      <alignment horizontal="right"/>
    </xf>
    <xf numFmtId="164" fontId="14" fillId="0" borderId="10" xfId="0" applyFont="1" applyBorder="1" applyAlignment="1">
      <alignment horizontal="center"/>
    </xf>
    <xf numFmtId="164" fontId="14" fillId="0" borderId="10" xfId="0" applyFont="1" applyBorder="1" applyAlignment="1">
      <alignment/>
    </xf>
    <xf numFmtId="165" fontId="67" fillId="10" borderId="10" xfId="0" applyFont="1" applyFill="1" applyBorder="1" applyAlignment="1">
      <alignment horizontal="center"/>
    </xf>
    <xf numFmtId="165" fontId="67" fillId="11" borderId="10" xfId="0" applyFont="1" applyFill="1" applyBorder="1" applyAlignment="1">
      <alignment horizontal="center"/>
    </xf>
    <xf numFmtId="165" fontId="67" fillId="12" borderId="13" xfId="0" applyFont="1" applyFill="1" applyBorder="1" applyAlignment="1">
      <alignment horizontal="center"/>
    </xf>
    <xf numFmtId="164" fontId="40" fillId="0" borderId="0" xfId="0" applyFont="1" applyAlignment="1" applyProtection="1">
      <alignment horizontal="center"/>
      <protection locked="0"/>
    </xf>
    <xf numFmtId="164" fontId="37" fillId="8" borderId="0" xfId="0" applyFont="1" applyFill="1" applyAlignment="1" applyProtection="1">
      <alignment/>
      <protection locked="0"/>
    </xf>
    <xf numFmtId="164" fontId="69" fillId="8" borderId="0" xfId="0" applyFont="1" applyFill="1" applyAlignment="1">
      <alignment/>
    </xf>
    <xf numFmtId="164" fontId="69" fillId="8" borderId="0" xfId="0" applyFont="1" applyFill="1" applyAlignment="1" applyProtection="1">
      <alignment/>
      <protection locked="0"/>
    </xf>
    <xf numFmtId="164" fontId="70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B80047"/>
      <rgbColor rgb="00800000"/>
      <rgbColor rgb="00008080"/>
      <rgbColor rgb="000000FF"/>
      <rgbColor rgb="0000B8FF"/>
      <rgbColor rgb="00E6E6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28" zoomScaleNormal="128" workbookViewId="0" topLeftCell="A1">
      <selection activeCell="H17" sqref="H17"/>
    </sheetView>
  </sheetViews>
  <sheetFormatPr defaultColWidth="12.57421875" defaultRowHeight="12.75"/>
  <cols>
    <col min="1" max="1" width="8.57421875" style="0" customWidth="1"/>
    <col min="2" max="2" width="39.57421875" style="0" customWidth="1"/>
    <col min="3" max="3" width="31.28125" style="0" customWidth="1"/>
    <col min="4" max="4" width="13.8515625" style="0" customWidth="1"/>
    <col min="5" max="5" width="14.421875" style="0" customWidth="1"/>
    <col min="6" max="6" width="10.8515625" style="0" customWidth="1"/>
    <col min="7" max="7" width="12.421875" style="0" customWidth="1"/>
    <col min="8" max="16384" width="11.57421875" style="0" customWidth="1"/>
  </cols>
  <sheetData>
    <row r="1" spans="1:7" ht="12.75">
      <c r="A1" s="1" t="s">
        <v>0</v>
      </c>
      <c r="B1" s="1"/>
      <c r="C1" s="2"/>
      <c r="D1" s="3"/>
      <c r="E1" s="3"/>
      <c r="F1" s="3"/>
      <c r="G1" s="4"/>
    </row>
    <row r="2" spans="1:7" ht="10.5" customHeight="1">
      <c r="A2" s="5"/>
      <c r="B2" s="2"/>
      <c r="C2" s="2"/>
      <c r="D2" s="3"/>
      <c r="E2" s="3"/>
      <c r="F2" s="3"/>
      <c r="G2" s="4"/>
    </row>
    <row r="3" spans="1:7" ht="14.25" customHeight="1">
      <c r="A3" s="5"/>
      <c r="B3" s="6" t="s">
        <v>1</v>
      </c>
      <c r="C3" s="2"/>
      <c r="D3" s="3"/>
      <c r="E3" s="3"/>
      <c r="F3" s="3"/>
      <c r="G3" s="4"/>
    </row>
    <row r="4" spans="1:7" ht="9.75" customHeight="1">
      <c r="A4" s="5"/>
      <c r="B4" s="6"/>
      <c r="C4" s="2"/>
      <c r="D4" s="3"/>
      <c r="E4" s="3"/>
      <c r="F4" s="3"/>
      <c r="G4" s="4"/>
    </row>
    <row r="5" spans="1:7" ht="15.75" customHeight="1">
      <c r="A5" s="5"/>
      <c r="B5" s="6" t="s">
        <v>2</v>
      </c>
      <c r="C5" s="2"/>
      <c r="D5" s="3"/>
      <c r="E5" s="3"/>
      <c r="F5" s="3"/>
      <c r="G5" s="4"/>
    </row>
    <row r="6" spans="1:7" ht="13.5" customHeight="1">
      <c r="A6" s="5"/>
      <c r="B6" s="6" t="s">
        <v>3</v>
      </c>
      <c r="C6" s="2"/>
      <c r="D6" s="3"/>
      <c r="E6" s="3"/>
      <c r="F6" s="3"/>
      <c r="G6" s="4"/>
    </row>
    <row r="7" spans="1:7" ht="13.5" customHeight="1">
      <c r="A7" s="5"/>
      <c r="B7" s="6"/>
      <c r="C7" s="2"/>
      <c r="D7" s="3"/>
      <c r="E7" s="3"/>
      <c r="F7" s="3"/>
      <c r="G7" s="4"/>
    </row>
    <row r="8" spans="1:7" ht="13.5" customHeight="1">
      <c r="A8" s="5"/>
      <c r="B8" s="7" t="s">
        <v>4</v>
      </c>
      <c r="C8" s="2"/>
      <c r="D8" s="3"/>
      <c r="E8" s="3"/>
      <c r="F8" s="3"/>
      <c r="G8" s="4"/>
    </row>
    <row r="9" spans="1:7" ht="15" customHeight="1">
      <c r="A9" s="5"/>
      <c r="B9" s="6"/>
      <c r="C9" s="2"/>
      <c r="D9" s="3"/>
      <c r="E9" s="3"/>
      <c r="F9" s="3"/>
      <c r="G9" s="4"/>
    </row>
    <row r="10" spans="1:7" ht="17.25" customHeight="1">
      <c r="A10" s="5" t="s">
        <v>5</v>
      </c>
      <c r="B10" s="2"/>
      <c r="C10" s="2"/>
      <c r="D10" s="3"/>
      <c r="E10" s="3"/>
      <c r="F10" s="3"/>
      <c r="G10" s="4"/>
    </row>
    <row r="11" spans="1:7" ht="12.75">
      <c r="A11" s="8" t="s">
        <v>6</v>
      </c>
      <c r="B11" s="9" t="s">
        <v>7</v>
      </c>
      <c r="C11" s="10"/>
      <c r="D11" s="11" t="s">
        <v>8</v>
      </c>
      <c r="E11" s="12"/>
      <c r="F11" s="12"/>
      <c r="G11" s="12"/>
    </row>
    <row r="12" spans="1:4" ht="12.75">
      <c r="A12" s="13">
        <v>1</v>
      </c>
      <c r="B12" s="14" t="s">
        <v>9</v>
      </c>
      <c r="C12" s="15"/>
      <c r="D12" s="16">
        <f>A12*2571.43</f>
        <v>2571.43</v>
      </c>
    </row>
    <row r="13" spans="1:6" ht="12.75">
      <c r="A13" s="17">
        <v>1</v>
      </c>
      <c r="B13" s="18" t="s">
        <v>10</v>
      </c>
      <c r="C13" s="19"/>
      <c r="D13" s="20">
        <f>A13*4294.12</f>
        <v>4294.12</v>
      </c>
      <c r="F13" s="4"/>
    </row>
    <row r="14" spans="1:4" ht="12.75">
      <c r="A14" s="17">
        <v>1</v>
      </c>
      <c r="B14" s="21" t="s">
        <v>11</v>
      </c>
      <c r="C14" s="22"/>
      <c r="D14" s="20">
        <f>A14*200</f>
        <v>200</v>
      </c>
    </row>
    <row r="15" spans="1:7" ht="12.75">
      <c r="A15" s="23"/>
      <c r="B15" s="24" t="s">
        <v>12</v>
      </c>
      <c r="C15" s="25"/>
      <c r="D15" s="26">
        <f>A15*4563.02</f>
        <v>0</v>
      </c>
      <c r="E15" s="27"/>
      <c r="F15" s="27"/>
      <c r="G15" s="27"/>
    </row>
    <row r="16" spans="1:7" ht="12.75">
      <c r="A16" s="23"/>
      <c r="B16" s="28" t="s">
        <v>13</v>
      </c>
      <c r="C16" s="25"/>
      <c r="D16" s="26">
        <f>A16*487.39</f>
        <v>0</v>
      </c>
      <c r="E16" s="27"/>
      <c r="F16" s="27"/>
      <c r="G16" s="27"/>
    </row>
    <row r="17" spans="1:7" ht="12.75">
      <c r="A17" s="23"/>
      <c r="B17" s="28" t="s">
        <v>14</v>
      </c>
      <c r="C17" s="25"/>
      <c r="D17" s="26">
        <f>A17*49</f>
        <v>0</v>
      </c>
      <c r="E17" s="27"/>
      <c r="F17" s="27"/>
      <c r="G17" s="27"/>
    </row>
    <row r="18" spans="1:7" ht="12.75">
      <c r="A18" s="29"/>
      <c r="B18" s="30" t="s">
        <v>15</v>
      </c>
      <c r="C18" s="31"/>
      <c r="D18" s="32">
        <f>49*A18</f>
        <v>0</v>
      </c>
      <c r="E18" s="33"/>
      <c r="F18" s="33"/>
      <c r="G18" s="33"/>
    </row>
    <row r="19" spans="1:7" ht="12.75">
      <c r="A19" s="29"/>
      <c r="B19" s="30" t="s">
        <v>16</v>
      </c>
      <c r="C19" s="31"/>
      <c r="D19" s="32">
        <f>255*A19</f>
        <v>0</v>
      </c>
      <c r="E19" s="33"/>
      <c r="F19" s="33"/>
      <c r="G19" s="33"/>
    </row>
    <row r="20" spans="1:7" ht="12.75">
      <c r="A20" s="29"/>
      <c r="B20" s="34" t="s">
        <v>17</v>
      </c>
      <c r="C20" s="35"/>
      <c r="D20" s="32">
        <f>A20*1390</f>
        <v>0</v>
      </c>
      <c r="E20" s="36"/>
      <c r="F20" s="36"/>
      <c r="G20" s="36"/>
    </row>
    <row r="21" spans="1:7" ht="12.75">
      <c r="A21" s="37" t="s">
        <v>18</v>
      </c>
      <c r="B21" s="38" t="s">
        <v>19</v>
      </c>
      <c r="C21" s="39"/>
      <c r="D21" s="40">
        <f>SUM(D12:D20)</f>
        <v>7065.549999999999</v>
      </c>
      <c r="E21" s="41"/>
      <c r="F21" s="42"/>
      <c r="G21" s="42"/>
    </row>
    <row r="22" spans="1:7" ht="12.75">
      <c r="A22" s="43"/>
      <c r="B22" s="44"/>
      <c r="C22" s="45" t="s">
        <v>20</v>
      </c>
      <c r="D22" s="46">
        <f>D21*A22</f>
        <v>0</v>
      </c>
      <c r="E22" s="47">
        <f>D21-D22</f>
        <v>7065.549999999999</v>
      </c>
      <c r="F22" s="48"/>
      <c r="G22" s="48"/>
    </row>
    <row r="23" spans="1:7" ht="6.75" customHeight="1">
      <c r="A23" s="49"/>
      <c r="B23" s="50"/>
      <c r="C23" s="51"/>
      <c r="D23" s="52"/>
      <c r="E23" s="53"/>
      <c r="F23" s="54"/>
      <c r="G23" s="4"/>
    </row>
    <row r="24" spans="1:6" ht="12.75">
      <c r="A24" s="55"/>
      <c r="B24" s="56" t="s">
        <v>21</v>
      </c>
      <c r="C24" s="57"/>
      <c r="D24" s="58"/>
      <c r="E24" s="59">
        <f>E22</f>
        <v>7065.549999999999</v>
      </c>
      <c r="F24" s="60"/>
    </row>
    <row r="25" spans="1:6" s="4" customFormat="1" ht="12.75">
      <c r="A25" s="61"/>
      <c r="B25" s="62"/>
      <c r="C25" s="63"/>
      <c r="D25" s="64"/>
      <c r="E25" s="65"/>
      <c r="F25" s="60"/>
    </row>
    <row r="26" spans="1:6" s="4" customFormat="1" ht="12.75">
      <c r="A26" s="61"/>
      <c r="B26" s="62"/>
      <c r="C26" s="63"/>
      <c r="D26" s="64"/>
      <c r="E26" s="65"/>
      <c r="F26" s="60"/>
    </row>
    <row r="27" spans="1:4" s="4" customFormat="1" ht="12.75">
      <c r="A27" s="66"/>
      <c r="B27" s="67"/>
      <c r="C27" s="68"/>
      <c r="D27" s="69"/>
    </row>
    <row r="28" spans="1:4" s="4" customFormat="1" ht="12.75">
      <c r="A28" s="66"/>
      <c r="B28" s="67"/>
      <c r="C28" s="68"/>
      <c r="D28" s="69"/>
    </row>
    <row r="29" spans="1:4" s="4" customFormat="1" ht="12.75">
      <c r="A29" s="66"/>
      <c r="B29" s="67"/>
      <c r="C29" s="68"/>
      <c r="D29" s="69"/>
    </row>
    <row r="30" spans="1:4" s="4" customFormat="1" ht="12.75">
      <c r="A30" s="1" t="s">
        <v>0</v>
      </c>
      <c r="B30" s="1"/>
      <c r="C30" s="68"/>
      <c r="D30" s="69"/>
    </row>
    <row r="31" spans="1:4" s="4" customFormat="1" ht="9" customHeight="1">
      <c r="A31" s="66"/>
      <c r="B31" s="1"/>
      <c r="C31" s="68"/>
      <c r="D31" s="69"/>
    </row>
    <row r="32" spans="1:6" s="4" customFormat="1" ht="12.75">
      <c r="A32" s="5"/>
      <c r="B32" s="6" t="s">
        <v>1</v>
      </c>
      <c r="C32" s="2"/>
      <c r="D32" s="3"/>
      <c r="E32" s="3"/>
      <c r="F32" s="3"/>
    </row>
    <row r="33" spans="1:6" s="4" customFormat="1" ht="9" customHeight="1">
      <c r="A33" s="5"/>
      <c r="B33" s="6"/>
      <c r="C33" s="2"/>
      <c r="D33" s="3"/>
      <c r="E33" s="3"/>
      <c r="F33" s="3"/>
    </row>
    <row r="34" spans="1:6" s="4" customFormat="1" ht="12.75">
      <c r="A34" s="5"/>
      <c r="B34" s="6" t="s">
        <v>2</v>
      </c>
      <c r="C34" s="2"/>
      <c r="D34" s="3"/>
      <c r="E34" s="3"/>
      <c r="F34" s="3"/>
    </row>
    <row r="35" spans="1:6" s="4" customFormat="1" ht="12.75">
      <c r="A35" s="5"/>
      <c r="B35" s="6" t="s">
        <v>3</v>
      </c>
      <c r="C35" s="2"/>
      <c r="D35" s="3"/>
      <c r="E35" s="3"/>
      <c r="F35" s="3"/>
    </row>
    <row r="36" spans="1:7" ht="10.5" customHeight="1">
      <c r="A36" s="5"/>
      <c r="B36" s="6"/>
      <c r="C36" s="2"/>
      <c r="D36" s="3"/>
      <c r="E36" s="3"/>
      <c r="F36" s="3"/>
      <c r="G36" s="4"/>
    </row>
    <row r="37" spans="1:7" ht="14.25" customHeight="1">
      <c r="A37" s="5"/>
      <c r="B37" s="7" t="s">
        <v>22</v>
      </c>
      <c r="C37" s="2"/>
      <c r="D37" s="3"/>
      <c r="E37" s="3"/>
      <c r="F37" s="3"/>
      <c r="G37" s="4"/>
    </row>
    <row r="38" spans="1:7" ht="14.25" customHeight="1">
      <c r="A38" s="5"/>
      <c r="B38" s="7"/>
      <c r="C38" s="2"/>
      <c r="D38" s="3"/>
      <c r="E38" s="3"/>
      <c r="F38" s="3"/>
      <c r="G38" s="4"/>
    </row>
    <row r="39" spans="1:7" ht="14.25" customHeight="1">
      <c r="A39" s="5" t="s">
        <v>23</v>
      </c>
      <c r="B39" s="7"/>
      <c r="C39" s="2"/>
      <c r="D39" s="3"/>
      <c r="E39" s="3"/>
      <c r="F39" s="3"/>
      <c r="G39" s="4"/>
    </row>
    <row r="40" spans="1:7" ht="12.75">
      <c r="A40" s="70" t="s">
        <v>6</v>
      </c>
      <c r="B40" s="9" t="s">
        <v>24</v>
      </c>
      <c r="C40" s="10"/>
      <c r="D40" s="11" t="s">
        <v>8</v>
      </c>
      <c r="G40" s="71"/>
    </row>
    <row r="41" spans="1:7" ht="12.75">
      <c r="A41" s="72">
        <v>1</v>
      </c>
      <c r="B41" s="14" t="s">
        <v>9</v>
      </c>
      <c r="C41" s="15"/>
      <c r="D41" s="16">
        <f>A41*2571.43</f>
        <v>2571.43</v>
      </c>
      <c r="G41" s="71"/>
    </row>
    <row r="42" spans="1:7" ht="12.75">
      <c r="A42" s="73">
        <v>1</v>
      </c>
      <c r="B42" s="74" t="s">
        <v>25</v>
      </c>
      <c r="C42" s="75"/>
      <c r="D42" s="76">
        <f>A42*4294.12</f>
        <v>4294.12</v>
      </c>
      <c r="F42" s="4"/>
      <c r="G42" s="71"/>
    </row>
    <row r="43" spans="1:7" ht="12.75">
      <c r="A43" s="77">
        <v>1</v>
      </c>
      <c r="B43" s="18" t="s">
        <v>26</v>
      </c>
      <c r="C43" s="22"/>
      <c r="D43" s="20">
        <f>A43*200</f>
        <v>200</v>
      </c>
      <c r="G43" s="71"/>
    </row>
    <row r="44" spans="1:7" ht="12.75">
      <c r="A44" s="78"/>
      <c r="B44" s="28" t="s">
        <v>27</v>
      </c>
      <c r="C44" s="79"/>
      <c r="D44" s="80">
        <f>A44*4563.02</f>
        <v>0</v>
      </c>
      <c r="E44" s="27"/>
      <c r="F44" s="27"/>
      <c r="G44" s="81"/>
    </row>
    <row r="45" spans="1:7" ht="12.75">
      <c r="A45" s="78"/>
      <c r="B45" s="82" t="s">
        <v>28</v>
      </c>
      <c r="C45" s="79"/>
      <c r="D45" s="80">
        <f>A45*487.39</f>
        <v>0</v>
      </c>
      <c r="E45" s="27"/>
      <c r="F45" s="27"/>
      <c r="G45" s="81"/>
    </row>
    <row r="46" spans="1:7" ht="12.75">
      <c r="A46" s="78"/>
      <c r="B46" s="82" t="s">
        <v>29</v>
      </c>
      <c r="C46" s="79"/>
      <c r="D46" s="80">
        <f>A46*49</f>
        <v>0</v>
      </c>
      <c r="E46" s="27"/>
      <c r="F46" s="27"/>
      <c r="G46" s="81"/>
    </row>
    <row r="47" spans="1:7" ht="12.75">
      <c r="A47" s="83"/>
      <c r="B47" s="30" t="s">
        <v>15</v>
      </c>
      <c r="C47" s="84"/>
      <c r="D47" s="32">
        <f>49*A47</f>
        <v>0</v>
      </c>
      <c r="E47" s="85"/>
      <c r="F47" s="85"/>
      <c r="G47" s="27"/>
    </row>
    <row r="48" spans="1:7" ht="12.75">
      <c r="A48" s="83"/>
      <c r="B48" s="30" t="s">
        <v>16</v>
      </c>
      <c r="C48" s="84"/>
      <c r="D48" s="32">
        <f>255*A48</f>
        <v>0</v>
      </c>
      <c r="E48" s="85"/>
      <c r="F48" s="85"/>
      <c r="G48" s="27"/>
    </row>
    <row r="49" spans="1:7" ht="12.75">
      <c r="A49" s="86"/>
      <c r="B49" s="87" t="s">
        <v>30</v>
      </c>
      <c r="C49" s="35"/>
      <c r="D49" s="32">
        <f>A49*1390</f>
        <v>0</v>
      </c>
      <c r="E49" s="36"/>
      <c r="F49" s="36"/>
      <c r="G49" s="88"/>
    </row>
    <row r="50" spans="1:7" ht="12.75">
      <c r="A50" s="86"/>
      <c r="B50" s="87"/>
      <c r="C50" s="35"/>
      <c r="D50" s="32">
        <f>SUM(D41:D49)</f>
        <v>7065.549999999999</v>
      </c>
      <c r="E50" s="36"/>
      <c r="F50" s="36"/>
      <c r="G50" s="88"/>
    </row>
    <row r="51" spans="1:7" ht="12.75">
      <c r="A51" s="89"/>
      <c r="B51" s="90"/>
      <c r="C51" s="91"/>
      <c r="D51" s="92">
        <f>D50*A51</f>
        <v>0</v>
      </c>
      <c r="E51" s="36"/>
      <c r="F51" s="36"/>
      <c r="G51" s="88"/>
    </row>
    <row r="52" spans="1:7" ht="12.75">
      <c r="A52" s="37" t="s">
        <v>18</v>
      </c>
      <c r="B52" s="38" t="s">
        <v>31</v>
      </c>
      <c r="C52" s="93"/>
      <c r="D52" s="40">
        <f>D50-D51</f>
        <v>7065.549999999999</v>
      </c>
      <c r="E52" s="94"/>
      <c r="F52" s="41"/>
      <c r="G52" s="41"/>
    </row>
    <row r="53" spans="1:7" ht="12.75">
      <c r="A53" s="95"/>
      <c r="B53" s="27"/>
      <c r="C53" s="96"/>
      <c r="D53" s="27"/>
      <c r="E53" s="97" t="s">
        <v>32</v>
      </c>
      <c r="F53" s="98" t="s">
        <v>32</v>
      </c>
      <c r="G53" s="99" t="s">
        <v>32</v>
      </c>
    </row>
    <row r="54" spans="1:7" ht="12.75">
      <c r="A54" s="95"/>
      <c r="B54" s="100" t="s">
        <v>33</v>
      </c>
      <c r="C54" s="96"/>
      <c r="D54" s="27"/>
      <c r="E54" s="97">
        <v>36</v>
      </c>
      <c r="F54" s="101">
        <v>48</v>
      </c>
      <c r="G54" s="102">
        <v>60</v>
      </c>
    </row>
    <row r="55" spans="1:7" ht="7.5" customHeight="1">
      <c r="A55" s="103"/>
      <c r="C55" s="104"/>
      <c r="E55" s="105"/>
      <c r="F55" s="106"/>
      <c r="G55" s="107"/>
    </row>
    <row r="56" spans="1:7" ht="12.75">
      <c r="A56" s="108"/>
      <c r="B56" s="109" t="s">
        <v>34</v>
      </c>
      <c r="C56" s="110"/>
      <c r="D56" s="111"/>
      <c r="E56" s="112">
        <f>D52*3.431/100</f>
        <v>242.41902049999996</v>
      </c>
      <c r="F56" s="113">
        <f>D52*2.642/100</f>
        <v>186.671831</v>
      </c>
      <c r="G56" s="114">
        <f>D52*2.17/100</f>
        <v>153.32243499999998</v>
      </c>
    </row>
    <row r="57" spans="1:3" ht="9.75" customHeight="1">
      <c r="A57" s="115"/>
      <c r="C57" s="104"/>
    </row>
    <row r="58" spans="1:7" ht="12.75">
      <c r="A58" s="116" t="s">
        <v>35</v>
      </c>
      <c r="B58" s="117"/>
      <c r="C58" s="117"/>
      <c r="D58" s="117"/>
      <c r="E58" s="118"/>
      <c r="F58" s="119"/>
      <c r="G58" s="119"/>
    </row>
    <row r="59" spans="1:7" ht="12.75">
      <c r="A59" s="5"/>
      <c r="B59" s="2"/>
      <c r="C59" s="2"/>
      <c r="D59" s="3"/>
      <c r="E59" s="3"/>
      <c r="F59" s="3"/>
      <c r="G59" s="4"/>
    </row>
  </sheetData>
  <sheetProtection sheet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2013-02-23T23:37:04Z</dcterms:created>
  <dcterms:modified xsi:type="dcterms:W3CDTF">2013-02-28T11:33:40Z</dcterms:modified>
  <cp:category/>
  <cp:version/>
  <cp:contentType/>
  <cp:contentStatus/>
  <cp:revision>3</cp:revision>
</cp:coreProperties>
</file>